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lank" state="visible" r:id="rId4"/>
    <sheet sheetId="2" name="Example" state="visible" r:id="rId5"/>
    <sheet sheetId="3" name="Instructions" state="visible" r:id="rId6"/>
  </sheets>
  <definedNames>
    <definedName name="BlankTotal">Blank!$F$48</definedName>
    <definedName name="ExampleTotal">Example!$F$48</definedName>
    <definedName name="_xlnm.Print_Area" localSheetId="0">'Blank'!$A1:$F53</definedName>
    <definedName name="_xlnm.Print_Titles" localSheetId="0">'Blank'!$12:$12</definedName>
    <definedName name="_xlnm.Print_Area" localSheetId="1">'Example'!$A1:$F53</definedName>
    <definedName name="_xlnm.Print_Titles" localSheetId="1">'Example'!$12:$12</definedName>
    <definedName name="_xlnm.Print_Area" localSheetId="2">'Instructions'!$A1:$A11</definedName>
  </definedNames>
  <calcPr calcId="171027" fullCalcOnLoad="1"/>
</workbook>
</file>

<file path=xl/sharedStrings.xml><?xml version="1.0" encoding="utf-8"?>
<sst xmlns="http://schemas.openxmlformats.org/spreadsheetml/2006/main" count="91" uniqueCount="39">
  <si>
    <t>Monthly Milk Bill</t>
  </si>
  <si>
    <t>BLANK TEMPLATE | Currency: INR</t>
  </si>
  <si>
    <t>Year</t>
  </si>
  <si>
    <t>Month (1–12)</t>
  </si>
  <si>
    <t>Dairy</t>
  </si>
  <si>
    <t/>
  </si>
  <si>
    <t>Customer</t>
  </si>
  <si>
    <t>Milk type</t>
  </si>
  <si>
    <t>Billing reference</t>
  </si>
  <si>
    <t>Date</t>
  </si>
  <si>
    <t>Morning L</t>
  </si>
  <si>
    <t>Evening L</t>
  </si>
  <si>
    <t>Skip?</t>
  </si>
  <si>
    <t>Rate / L</t>
  </si>
  <si>
    <t>Daily amount</t>
  </si>
  <si>
    <t>Subtotal</t>
  </si>
  <si>
    <t>Opening balance</t>
  </si>
  <si>
    <t>Payment received (deduct)</t>
  </si>
  <si>
    <t>Amount due</t>
  </si>
  <si>
    <t>Yellow cells are editable; green cells contain formulas. Do not overwrite calculated amounts.</t>
  </si>
  <si>
    <t>Daily rates and quantities are entered from the agreed delivery record.</t>
  </si>
  <si>
    <t>Skipped and invalid calendar days do not produce a milk charge.</t>
  </si>
  <si>
    <t>ILLUSTRATIVE EXAMPLE - fictional details | Currency: INR</t>
  </si>
  <si>
    <t>Example Milk Delivery</t>
  </si>
  <si>
    <t>Sample Household</t>
  </si>
  <si>
    <t>Agreed supplied milk</t>
  </si>
  <si>
    <t>MILK-EX-037</t>
  </si>
  <si>
    <t>No</t>
  </si>
  <si>
    <t>Yes</t>
  </si>
  <si>
    <t>Keep an unchanged copy before entering your own information.</t>
  </si>
  <si>
    <t>Blank and Example are separate worksheets. Example values are fictional.</t>
  </si>
  <si>
    <t>Yellow cells are inputs; green cells contain formulas. Totals use the visible rounded line amounts.</t>
  </si>
  <si>
    <t>The workbook contains no macros, online connections or Google Drive dependency.</t>
  </si>
  <si>
    <t>The fixed entry area supports 31 rows. For more entries, copy a sheet and reconcile the totals; do not assume added rows join the existing formulas.</t>
  </si>
  <si>
    <t>Enter numeric year in B3 and month in B4. Date formulas show only valid days.</t>
  </si>
  <si>
    <t>The date column and amount column are formulas; do not replace them.</t>
  </si>
  <si>
    <t>Skip Yes excludes the day. Enter rates for all non-skipped delivered days.</t>
  </si>
  <si>
    <t>Print the Blank or Example sheet using its saved print area. Check the preview in your spreadsheet application.</t>
  </si>
  <si>
    <t>This template does not verify transactions, tax applicability, payment, identity or legal sufficiency.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</si>
</sst>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 mmm yyyy"/>
    <numFmt numFmtId="165" formatCode="0.###"/>
    <numFmt numFmtId="166" formatCode="&quot;INR &quot;#,##0.00;[Red]-&quot;INR &quot;#,##0.00"/>
    <numFmt numFmtId="167" formatCode="&quot;INR &quot;#,##0.00"/>
  </numFmts>
  <fonts count="9" x14ac:knownFonts="1">
    <font>
      <color theme="1"/>
      <family val="2"/>
      <scheme val="minor"/>
      <sz val="11"/>
      <name val="Calibri"/>
    </font>
    <font>
      <b/>
      <color rgb="FF183D3D"/>
      <sz val="18"/>
      <name val="Arial"/>
    </font>
    <font>
      <b/>
      <sz val="10"/>
      <name val="Arial"/>
    </font>
    <font>
      <b/>
      <color rgb="FFFFFFFF"/>
      <sz val="10"/>
      <name val="Arial"/>
    </font>
    <font>
      <sz val="10"/>
      <name val="Arial"/>
    </font>
    <font>
      <b/>
      <sz val="11"/>
      <name val="Arial"/>
    </font>
    <font>
      <sz val="9"/>
      <name val="Arial"/>
    </font>
    <font>
      <b/>
      <sz val="16"/>
      <name val="Arial"/>
    </font>
    <font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3CE"/>
      </patternFill>
    </fill>
    <fill>
      <patternFill patternType="solid">
        <fgColor rgb="FF183D3D"/>
      </patternFill>
    </fill>
    <fill>
      <patternFill patternType="solid">
        <fgColor rgb="FFEAF2F1"/>
      </patternFill>
    </fill>
  </fills>
  <borders count="2">
    <border>
      <left/>
      <right/>
      <top/>
      <bottom/>
      <diagonal/>
    </border>
    <border>
      <left/>
      <right/>
      <top/>
      <bottom style="hair">
        <color rgb="FFD5DDDC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3" borderId="0" xfId="0" applyFont="1" applyFill="1" applyAlignment="1">
      <alignment vertical="center" wrapText="1"/>
    </xf>
    <xf numFmtId="164" fontId="4" fillId="4" borderId="1" xfId="0" applyNumberFormat="1" applyFont="1" applyFill="1" applyBorder="1" applyAlignment="1">
      <alignment horizontal="left" vertical="top" wrapText="1"/>
    </xf>
    <xf numFmtId="165" fontId="4" fillId="2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left" vertical="top" wrapText="1"/>
    </xf>
    <xf numFmtId="166" fontId="4" fillId="2" borderId="1" xfId="0" applyNumberFormat="1" applyFont="1" applyFill="1" applyBorder="1" applyAlignment="1">
      <alignment horizontal="right" vertical="top" wrapText="1"/>
    </xf>
    <xf numFmtId="166" fontId="4" fillId="4" borderId="1" xfId="0" applyNumberFormat="1" applyFont="1" applyFill="1" applyBorder="1" applyAlignment="1">
      <alignment horizontal="right" vertical="top" wrapText="1"/>
    </xf>
    <xf numFmtId="167" fontId="0" fillId="0" borderId="0" xfId="0" applyNumberFormat="1"/>
    <xf numFmtId="167" fontId="0" fillId="2" borderId="0" xfId="0" applyNumberFormat="1" applyFill="1"/>
    <xf numFmtId="0" fontId="5" fillId="0" borderId="0" xfId="0" applyFont="1"/>
    <xf numFmtId="167" fontId="5" fillId="0" borderId="0" xfId="0" applyNumberFormat="1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3" width="14" customWidth="1"/>
    <col min="4" max="4" width="12" customWidth="1"/>
    <col min="5" max="5" width="17" customWidth="1"/>
    <col min="6" max="6" width="20" customWidth="1"/>
  </cols>
  <sheetData>
    <row r="1" ht="28" customHeight="1" spans="1:6" x14ac:dyDescent="0.25">
      <c r="A1" s="1" t="s">
        <v>0</v>
      </c>
      <c r="B1" s="1"/>
      <c r="C1" s="1"/>
      <c r="D1" s="1"/>
      <c r="E1" s="1"/>
      <c r="F1" s="1"/>
    </row>
    <row r="2" ht="22" customHeight="1" spans="1:6" x14ac:dyDescent="0.25">
      <c r="A2" t="s">
        <v>1</v>
      </c>
      <c r="B2"/>
      <c r="C2"/>
      <c r="D2"/>
      <c r="E2"/>
      <c r="F2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3"/>
      <c r="C4" s="3"/>
      <c r="D4" s="3"/>
      <c r="E4" s="3"/>
      <c r="F4" s="3"/>
    </row>
    <row r="5" spans="1:6" x14ac:dyDescent="0.25">
      <c r="A5" s="2" t="s">
        <v>4</v>
      </c>
      <c r="B5" s="3" t="s">
        <v>5</v>
      </c>
      <c r="C5" s="3"/>
      <c r="D5" s="3"/>
      <c r="E5" s="3"/>
      <c r="F5" s="3"/>
    </row>
    <row r="6" spans="1:6" x14ac:dyDescent="0.25">
      <c r="A6" s="2" t="s">
        <v>6</v>
      </c>
      <c r="B6" s="3" t="s">
        <v>5</v>
      </c>
      <c r="C6" s="3"/>
      <c r="D6" s="3"/>
      <c r="E6" s="3"/>
      <c r="F6" s="3"/>
    </row>
    <row r="7" spans="1:6" x14ac:dyDescent="0.25">
      <c r="A7" s="2" t="s">
        <v>7</v>
      </c>
      <c r="B7" s="3" t="s">
        <v>5</v>
      </c>
      <c r="C7" s="3"/>
      <c r="D7" s="3"/>
      <c r="E7" s="3"/>
      <c r="F7" s="3"/>
    </row>
    <row r="8" spans="1:6" x14ac:dyDescent="0.25">
      <c r="A8" s="2" t="s">
        <v>8</v>
      </c>
      <c r="B8" s="3" t="s">
        <v>5</v>
      </c>
      <c r="C8" s="3"/>
      <c r="D8" s="3"/>
      <c r="E8" s="3"/>
      <c r="F8" s="3"/>
    </row>
    <row r="12" ht="32" customHeight="1" spans="1:6" x14ac:dyDescent="0.25">
      <c r="A12" s="4" t="s">
        <v>9</v>
      </c>
      <c r="B12" s="4" t="s">
        <v>10</v>
      </c>
      <c r="C12" s="4" t="s">
        <v>11</v>
      </c>
      <c r="D12" s="4" t="s">
        <v>12</v>
      </c>
      <c r="E12" s="4" t="s">
        <v>13</v>
      </c>
      <c r="F12" s="4" t="s">
        <v>14</v>
      </c>
    </row>
    <row r="13" ht="21" customHeight="1" spans="1:6" x14ac:dyDescent="0.25">
      <c r="A13" s="5" t="str">
        <f>IF(OR($B$3="",$B$4="",1&gt;DAY(DATE($B$3,$B$4+1,0))),"",DATE($B$3,$B$4,1))</f>
        <v/>
      </c>
      <c r="B13" s="6"/>
      <c r="C13" s="6"/>
      <c r="D13" s="7"/>
      <c r="E13" s="8"/>
      <c r="F13" s="9" t="str">
        <f>IF(OR(A13="",D13="Yes"),"",ROUND((N(B13)+N(C13))*N(E13),2))</f>
        <v/>
      </c>
    </row>
    <row r="14" ht="21" customHeight="1" spans="1:6" x14ac:dyDescent="0.25">
      <c r="A14" s="5" t="str">
        <f>IF(OR($B$3="",$B$4="",2&gt;DAY(DATE($B$3,$B$4+1,0))),"",DATE($B$3,$B$4,2))</f>
        <v/>
      </c>
      <c r="B14" s="6"/>
      <c r="C14" s="6"/>
      <c r="D14" s="7"/>
      <c r="E14" s="8"/>
      <c r="F14" s="9" t="str">
        <f>IF(OR(A14="",D14="Yes"),"",ROUND((N(B14)+N(C14))*N(E14),2))</f>
        <v/>
      </c>
    </row>
    <row r="15" ht="21" customHeight="1" spans="1:6" x14ac:dyDescent="0.25">
      <c r="A15" s="5" t="str">
        <f>IF(OR($B$3="",$B$4="",3&gt;DAY(DATE($B$3,$B$4+1,0))),"",DATE($B$3,$B$4,3))</f>
        <v/>
      </c>
      <c r="B15" s="6"/>
      <c r="C15" s="6"/>
      <c r="D15" s="7"/>
      <c r="E15" s="8"/>
      <c r="F15" s="9" t="str">
        <f>IF(OR(A15="",D15="Yes"),"",ROUND((N(B15)+N(C15))*N(E15),2))</f>
        <v/>
      </c>
    </row>
    <row r="16" ht="21" customHeight="1" spans="1:6" x14ac:dyDescent="0.25">
      <c r="A16" s="5" t="str">
        <f>IF(OR($B$3="",$B$4="",4&gt;DAY(DATE($B$3,$B$4+1,0))),"",DATE($B$3,$B$4,4))</f>
        <v/>
      </c>
      <c r="B16" s="6"/>
      <c r="C16" s="6"/>
      <c r="D16" s="7"/>
      <c r="E16" s="8"/>
      <c r="F16" s="9" t="str">
        <f>IF(OR(A16="",D16="Yes"),"",ROUND((N(B16)+N(C16))*N(E16),2))</f>
        <v/>
      </c>
    </row>
    <row r="17" ht="21" customHeight="1" spans="1:6" x14ac:dyDescent="0.25">
      <c r="A17" s="5" t="str">
        <f>IF(OR($B$3="",$B$4="",5&gt;DAY(DATE($B$3,$B$4+1,0))),"",DATE($B$3,$B$4,5))</f>
        <v/>
      </c>
      <c r="B17" s="6"/>
      <c r="C17" s="6"/>
      <c r="D17" s="7"/>
      <c r="E17" s="8"/>
      <c r="F17" s="9" t="str">
        <f>IF(OR(A17="",D17="Yes"),"",ROUND((N(B17)+N(C17))*N(E17),2))</f>
        <v/>
      </c>
    </row>
    <row r="18" ht="21" customHeight="1" spans="1:6" x14ac:dyDescent="0.25">
      <c r="A18" s="5" t="str">
        <f>IF(OR($B$3="",$B$4="",6&gt;DAY(DATE($B$3,$B$4+1,0))),"",DATE($B$3,$B$4,6))</f>
        <v/>
      </c>
      <c r="B18" s="6"/>
      <c r="C18" s="6"/>
      <c r="D18" s="7"/>
      <c r="E18" s="8"/>
      <c r="F18" s="9" t="str">
        <f>IF(OR(A18="",D18="Yes"),"",ROUND((N(B18)+N(C18))*N(E18),2))</f>
        <v/>
      </c>
    </row>
    <row r="19" ht="21" customHeight="1" spans="1:6" x14ac:dyDescent="0.25">
      <c r="A19" s="5" t="str">
        <f>IF(OR($B$3="",$B$4="",7&gt;DAY(DATE($B$3,$B$4+1,0))),"",DATE($B$3,$B$4,7))</f>
        <v/>
      </c>
      <c r="B19" s="6"/>
      <c r="C19" s="6"/>
      <c r="D19" s="7"/>
      <c r="E19" s="8"/>
      <c r="F19" s="9" t="str">
        <f>IF(OR(A19="",D19="Yes"),"",ROUND((N(B19)+N(C19))*N(E19),2))</f>
        <v/>
      </c>
    </row>
    <row r="20" ht="21" customHeight="1" spans="1:6" x14ac:dyDescent="0.25">
      <c r="A20" s="5" t="str">
        <f>IF(OR($B$3="",$B$4="",8&gt;DAY(DATE($B$3,$B$4+1,0))),"",DATE($B$3,$B$4,8))</f>
        <v/>
      </c>
      <c r="B20" s="6"/>
      <c r="C20" s="6"/>
      <c r="D20" s="7"/>
      <c r="E20" s="8"/>
      <c r="F20" s="9" t="str">
        <f>IF(OR(A20="",D20="Yes"),"",ROUND((N(B20)+N(C20))*N(E20),2))</f>
        <v/>
      </c>
    </row>
    <row r="21" ht="21" customHeight="1" spans="1:6" x14ac:dyDescent="0.25">
      <c r="A21" s="5" t="str">
        <f>IF(OR($B$3="",$B$4="",9&gt;DAY(DATE($B$3,$B$4+1,0))),"",DATE($B$3,$B$4,9))</f>
        <v/>
      </c>
      <c r="B21" s="6"/>
      <c r="C21" s="6"/>
      <c r="D21" s="7"/>
      <c r="E21" s="8"/>
      <c r="F21" s="9" t="str">
        <f>IF(OR(A21="",D21="Yes"),"",ROUND((N(B21)+N(C21))*N(E21),2))</f>
        <v/>
      </c>
    </row>
    <row r="22" ht="21" customHeight="1" spans="1:6" x14ac:dyDescent="0.25">
      <c r="A22" s="5" t="str">
        <f>IF(OR($B$3="",$B$4="",10&gt;DAY(DATE($B$3,$B$4+1,0))),"",DATE($B$3,$B$4,10))</f>
        <v/>
      </c>
      <c r="B22" s="6"/>
      <c r="C22" s="6"/>
      <c r="D22" s="7"/>
      <c r="E22" s="8"/>
      <c r="F22" s="9" t="str">
        <f>IF(OR(A22="",D22="Yes"),"",ROUND((N(B22)+N(C22))*N(E22),2))</f>
        <v/>
      </c>
    </row>
    <row r="23" ht="21" customHeight="1" spans="1:6" x14ac:dyDescent="0.25">
      <c r="A23" s="5" t="str">
        <f>IF(OR($B$3="",$B$4="",11&gt;DAY(DATE($B$3,$B$4+1,0))),"",DATE($B$3,$B$4,11))</f>
        <v/>
      </c>
      <c r="B23" s="6"/>
      <c r="C23" s="6"/>
      <c r="D23" s="7"/>
      <c r="E23" s="8"/>
      <c r="F23" s="9" t="str">
        <f>IF(OR(A23="",D23="Yes"),"",ROUND((N(B23)+N(C23))*N(E23),2))</f>
        <v/>
      </c>
    </row>
    <row r="24" ht="21" customHeight="1" spans="1:6" x14ac:dyDescent="0.25">
      <c r="A24" s="5" t="str">
        <f>IF(OR($B$3="",$B$4="",12&gt;DAY(DATE($B$3,$B$4+1,0))),"",DATE($B$3,$B$4,12))</f>
        <v/>
      </c>
      <c r="B24" s="6"/>
      <c r="C24" s="6"/>
      <c r="D24" s="7"/>
      <c r="E24" s="8"/>
      <c r="F24" s="9" t="str">
        <f>IF(OR(A24="",D24="Yes"),"",ROUND((N(B24)+N(C24))*N(E24),2))</f>
        <v/>
      </c>
    </row>
    <row r="25" ht="21" customHeight="1" spans="1:6" x14ac:dyDescent="0.25">
      <c r="A25" s="5" t="str">
        <f>IF(OR($B$3="",$B$4="",13&gt;DAY(DATE($B$3,$B$4+1,0))),"",DATE($B$3,$B$4,13))</f>
        <v/>
      </c>
      <c r="B25" s="6"/>
      <c r="C25" s="6"/>
      <c r="D25" s="7"/>
      <c r="E25" s="8"/>
      <c r="F25" s="9" t="str">
        <f>IF(OR(A25="",D25="Yes"),"",ROUND((N(B25)+N(C25))*N(E25),2))</f>
        <v/>
      </c>
    </row>
    <row r="26" ht="21" customHeight="1" spans="1:6" x14ac:dyDescent="0.25">
      <c r="A26" s="5" t="str">
        <f>IF(OR($B$3="",$B$4="",14&gt;DAY(DATE($B$3,$B$4+1,0))),"",DATE($B$3,$B$4,14))</f>
        <v/>
      </c>
      <c r="B26" s="6"/>
      <c r="C26" s="6"/>
      <c r="D26" s="7"/>
      <c r="E26" s="8"/>
      <c r="F26" s="9" t="str">
        <f>IF(OR(A26="",D26="Yes"),"",ROUND((N(B26)+N(C26))*N(E26),2))</f>
        <v/>
      </c>
    </row>
    <row r="27" ht="21" customHeight="1" spans="1:6" x14ac:dyDescent="0.25">
      <c r="A27" s="5" t="str">
        <f>IF(OR($B$3="",$B$4="",15&gt;DAY(DATE($B$3,$B$4+1,0))),"",DATE($B$3,$B$4,15))</f>
        <v/>
      </c>
      <c r="B27" s="6"/>
      <c r="C27" s="6"/>
      <c r="D27" s="7"/>
      <c r="E27" s="8"/>
      <c r="F27" s="9" t="str">
        <f>IF(OR(A27="",D27="Yes"),"",ROUND((N(B27)+N(C27))*N(E27),2))</f>
        <v/>
      </c>
    </row>
    <row r="28" ht="21" customHeight="1" spans="1:6" x14ac:dyDescent="0.25">
      <c r="A28" s="5" t="str">
        <f>IF(OR($B$3="",$B$4="",16&gt;DAY(DATE($B$3,$B$4+1,0))),"",DATE($B$3,$B$4,16))</f>
        <v/>
      </c>
      <c r="B28" s="6"/>
      <c r="C28" s="6"/>
      <c r="D28" s="7"/>
      <c r="E28" s="8"/>
      <c r="F28" s="9" t="str">
        <f>IF(OR(A28="",D28="Yes"),"",ROUND((N(B28)+N(C28))*N(E28),2))</f>
        <v/>
      </c>
    </row>
    <row r="29" ht="21" customHeight="1" spans="1:6" x14ac:dyDescent="0.25">
      <c r="A29" s="5" t="str">
        <f>IF(OR($B$3="",$B$4="",17&gt;DAY(DATE($B$3,$B$4+1,0))),"",DATE($B$3,$B$4,17))</f>
        <v/>
      </c>
      <c r="B29" s="6"/>
      <c r="C29" s="6"/>
      <c r="D29" s="7"/>
      <c r="E29" s="8"/>
      <c r="F29" s="9" t="str">
        <f>IF(OR(A29="",D29="Yes"),"",ROUND((N(B29)+N(C29))*N(E29),2))</f>
        <v/>
      </c>
    </row>
    <row r="30" ht="21" customHeight="1" spans="1:6" x14ac:dyDescent="0.25">
      <c r="A30" s="5" t="str">
        <f>IF(OR($B$3="",$B$4="",18&gt;DAY(DATE($B$3,$B$4+1,0))),"",DATE($B$3,$B$4,18))</f>
        <v/>
      </c>
      <c r="B30" s="6"/>
      <c r="C30" s="6"/>
      <c r="D30" s="7"/>
      <c r="E30" s="8"/>
      <c r="F30" s="9" t="str">
        <f>IF(OR(A30="",D30="Yes"),"",ROUND((N(B30)+N(C30))*N(E30),2))</f>
        <v/>
      </c>
    </row>
    <row r="31" ht="21" customHeight="1" spans="1:6" x14ac:dyDescent="0.25">
      <c r="A31" s="5" t="str">
        <f>IF(OR($B$3="",$B$4="",19&gt;DAY(DATE($B$3,$B$4+1,0))),"",DATE($B$3,$B$4,19))</f>
        <v/>
      </c>
      <c r="B31" s="6"/>
      <c r="C31" s="6"/>
      <c r="D31" s="7"/>
      <c r="E31" s="8"/>
      <c r="F31" s="9" t="str">
        <f>IF(OR(A31="",D31="Yes"),"",ROUND((N(B31)+N(C31))*N(E31),2))</f>
        <v/>
      </c>
    </row>
    <row r="32" ht="21" customHeight="1" spans="1:6" x14ac:dyDescent="0.25">
      <c r="A32" s="5" t="str">
        <f>IF(OR($B$3="",$B$4="",20&gt;DAY(DATE($B$3,$B$4+1,0))),"",DATE($B$3,$B$4,20))</f>
        <v/>
      </c>
      <c r="B32" s="6"/>
      <c r="C32" s="6"/>
      <c r="D32" s="7"/>
      <c r="E32" s="8"/>
      <c r="F32" s="9" t="str">
        <f>IF(OR(A32="",D32="Yes"),"",ROUND((N(B32)+N(C32))*N(E32),2))</f>
        <v/>
      </c>
    </row>
    <row r="33" ht="21" customHeight="1" spans="1:6" x14ac:dyDescent="0.25">
      <c r="A33" s="5" t="str">
        <f>IF(OR($B$3="",$B$4="",21&gt;DAY(DATE($B$3,$B$4+1,0))),"",DATE($B$3,$B$4,21))</f>
        <v/>
      </c>
      <c r="B33" s="6"/>
      <c r="C33" s="6"/>
      <c r="D33" s="7"/>
      <c r="E33" s="8"/>
      <c r="F33" s="9" t="str">
        <f>IF(OR(A33="",D33="Yes"),"",ROUND((N(B33)+N(C33))*N(E33),2))</f>
        <v/>
      </c>
    </row>
    <row r="34" ht="21" customHeight="1" spans="1:6" x14ac:dyDescent="0.25">
      <c r="A34" s="5" t="str">
        <f>IF(OR($B$3="",$B$4="",22&gt;DAY(DATE($B$3,$B$4+1,0))),"",DATE($B$3,$B$4,22))</f>
        <v/>
      </c>
      <c r="B34" s="6"/>
      <c r="C34" s="6"/>
      <c r="D34" s="7"/>
      <c r="E34" s="8"/>
      <c r="F34" s="9" t="str">
        <f>IF(OR(A34="",D34="Yes"),"",ROUND((N(B34)+N(C34))*N(E34),2))</f>
        <v/>
      </c>
    </row>
    <row r="35" ht="21" customHeight="1" spans="1:6" x14ac:dyDescent="0.25">
      <c r="A35" s="5" t="str">
        <f>IF(OR($B$3="",$B$4="",23&gt;DAY(DATE($B$3,$B$4+1,0))),"",DATE($B$3,$B$4,23))</f>
        <v/>
      </c>
      <c r="B35" s="6"/>
      <c r="C35" s="6"/>
      <c r="D35" s="7"/>
      <c r="E35" s="8"/>
      <c r="F35" s="9" t="str">
        <f>IF(OR(A35="",D35="Yes"),"",ROUND((N(B35)+N(C35))*N(E35),2))</f>
        <v/>
      </c>
    </row>
    <row r="36" ht="21" customHeight="1" spans="1:6" x14ac:dyDescent="0.25">
      <c r="A36" s="5" t="str">
        <f>IF(OR($B$3="",$B$4="",24&gt;DAY(DATE($B$3,$B$4+1,0))),"",DATE($B$3,$B$4,24))</f>
        <v/>
      </c>
      <c r="B36" s="6"/>
      <c r="C36" s="6"/>
      <c r="D36" s="7"/>
      <c r="E36" s="8"/>
      <c r="F36" s="9" t="str">
        <f>IF(OR(A36="",D36="Yes"),"",ROUND((N(B36)+N(C36))*N(E36),2))</f>
        <v/>
      </c>
    </row>
    <row r="37" ht="21" customHeight="1" spans="1:6" x14ac:dyDescent="0.25">
      <c r="A37" s="5" t="str">
        <f>IF(OR($B$3="",$B$4="",25&gt;DAY(DATE($B$3,$B$4+1,0))),"",DATE($B$3,$B$4,25))</f>
        <v/>
      </c>
      <c r="B37" s="6"/>
      <c r="C37" s="6"/>
      <c r="D37" s="7"/>
      <c r="E37" s="8"/>
      <c r="F37" s="9" t="str">
        <f>IF(OR(A37="",D37="Yes"),"",ROUND((N(B37)+N(C37))*N(E37),2))</f>
        <v/>
      </c>
    </row>
    <row r="38" ht="21" customHeight="1" spans="1:6" x14ac:dyDescent="0.25">
      <c r="A38" s="5" t="str">
        <f>IF(OR($B$3="",$B$4="",26&gt;DAY(DATE($B$3,$B$4+1,0))),"",DATE($B$3,$B$4,26))</f>
        <v/>
      </c>
      <c r="B38" s="6"/>
      <c r="C38" s="6"/>
      <c r="D38" s="7"/>
      <c r="E38" s="8"/>
      <c r="F38" s="9" t="str">
        <f>IF(OR(A38="",D38="Yes"),"",ROUND((N(B38)+N(C38))*N(E38),2))</f>
        <v/>
      </c>
    </row>
    <row r="39" ht="21" customHeight="1" spans="1:6" x14ac:dyDescent="0.25">
      <c r="A39" s="5" t="str">
        <f>IF(OR($B$3="",$B$4="",27&gt;DAY(DATE($B$3,$B$4+1,0))),"",DATE($B$3,$B$4,27))</f>
        <v/>
      </c>
      <c r="B39" s="6"/>
      <c r="C39" s="6"/>
      <c r="D39" s="7"/>
      <c r="E39" s="8"/>
      <c r="F39" s="9" t="str">
        <f>IF(OR(A39="",D39="Yes"),"",ROUND((N(B39)+N(C39))*N(E39),2))</f>
        <v/>
      </c>
    </row>
    <row r="40" ht="21" customHeight="1" spans="1:6" x14ac:dyDescent="0.25">
      <c r="A40" s="5" t="str">
        <f>IF(OR($B$3="",$B$4="",28&gt;DAY(DATE($B$3,$B$4+1,0))),"",DATE($B$3,$B$4,28))</f>
        <v/>
      </c>
      <c r="B40" s="6"/>
      <c r="C40" s="6"/>
      <c r="D40" s="7"/>
      <c r="E40" s="8"/>
      <c r="F40" s="9" t="str">
        <f>IF(OR(A40="",D40="Yes"),"",ROUND((N(B40)+N(C40))*N(E40),2))</f>
        <v/>
      </c>
    </row>
    <row r="41" ht="21" customHeight="1" spans="1:6" x14ac:dyDescent="0.25">
      <c r="A41" s="5" t="str">
        <f>IF(OR($B$3="",$B$4="",29&gt;DAY(DATE($B$3,$B$4+1,0))),"",DATE($B$3,$B$4,29))</f>
        <v/>
      </c>
      <c r="B41" s="6"/>
      <c r="C41" s="6"/>
      <c r="D41" s="7"/>
      <c r="E41" s="8"/>
      <c r="F41" s="9" t="str">
        <f>IF(OR(A41="",D41="Yes"),"",ROUND((N(B41)+N(C41))*N(E41),2))</f>
        <v/>
      </c>
    </row>
    <row r="42" ht="21" customHeight="1" spans="1:6" x14ac:dyDescent="0.25">
      <c r="A42" s="5" t="str">
        <f>IF(OR($B$3="",$B$4="",30&gt;DAY(DATE($B$3,$B$4+1,0))),"",DATE($B$3,$B$4,30))</f>
        <v/>
      </c>
      <c r="B42" s="6"/>
      <c r="C42" s="6"/>
      <c r="D42" s="7"/>
      <c r="E42" s="8"/>
      <c r="F42" s="9" t="str">
        <f>IF(OR(A42="",D42="Yes"),"",ROUND((N(B42)+N(C42))*N(E42),2))</f>
        <v/>
      </c>
    </row>
    <row r="43" ht="21" customHeight="1" spans="1:6" x14ac:dyDescent="0.25">
      <c r="A43" s="5" t="str">
        <f>IF(OR($B$3="",$B$4="",31&gt;DAY(DATE($B$3,$B$4+1,0))),"",DATE($B$3,$B$4,31))</f>
        <v/>
      </c>
      <c r="B43" s="6"/>
      <c r="C43" s="6"/>
      <c r="D43" s="7"/>
      <c r="E43" s="8"/>
      <c r="F43" s="9" t="str">
        <f>IF(OR(A43="",D43="Yes"),"",ROUND((N(B43)+N(C43))*N(E43),2))</f>
        <v/>
      </c>
    </row>
    <row r="45" spans="1:6" x14ac:dyDescent="0.25">
      <c r="A45" t="s">
        <v>15</v>
      </c>
      <c r="F45" s="10">
        <f>ROUND(SUM(F13:F43),2)</f>
        <v>0</v>
      </c>
    </row>
    <row r="46" spans="1:6" x14ac:dyDescent="0.25">
      <c r="A46" t="s">
        <v>16</v>
      </c>
      <c r="F46" s="11">
        <v>0</v>
      </c>
    </row>
    <row r="47" spans="1:6" x14ac:dyDescent="0.25">
      <c r="A47" t="s">
        <v>17</v>
      </c>
      <c r="F47" s="11">
        <v>0</v>
      </c>
    </row>
    <row r="48" spans="1:6" s="12" customFormat="1" x14ac:dyDescent="0.25">
      <c r="A48" s="12" t="s">
        <v>18</v>
      </c>
      <c r="F48" s="13">
        <f>ROUND(F45+F46-F47,2)</f>
        <v>0</v>
      </c>
    </row>
    <row r="50" ht="28" customHeight="1" spans="1:6" x14ac:dyDescent="0.25">
      <c r="A50" s="14" t="s">
        <v>19</v>
      </c>
      <c r="B50" s="14"/>
      <c r="C50" s="14"/>
      <c r="D50" s="14"/>
      <c r="E50" s="14"/>
      <c r="F50" s="14"/>
    </row>
    <row r="51" ht="28" customHeight="1" spans="1:6" x14ac:dyDescent="0.25">
      <c r="A51" s="14" t="s">
        <v>20</v>
      </c>
      <c r="B51" s="14"/>
      <c r="C51" s="14"/>
      <c r="D51" s="14"/>
      <c r="E51" s="14"/>
      <c r="F51" s="14"/>
    </row>
    <row r="52" ht="28" customHeight="1" spans="1:6" x14ac:dyDescent="0.25">
      <c r="A52" s="14" t="s">
        <v>21</v>
      </c>
      <c r="B52" s="14"/>
      <c r="C52" s="14"/>
      <c r="D52" s="14"/>
      <c r="E52" s="14"/>
      <c r="F52" s="14"/>
    </row>
  </sheetData>
  <mergeCells count="11">
    <mergeCell ref="A1:F1"/>
    <mergeCell ref="A2:F2"/>
    <mergeCell ref="B3:F3"/>
    <mergeCell ref="B4:F4"/>
    <mergeCell ref="B5:F5"/>
    <mergeCell ref="B6:F6"/>
    <mergeCell ref="B7:F7"/>
    <mergeCell ref="B8:F8"/>
    <mergeCell ref="A50:F50"/>
    <mergeCell ref="A51:F51"/>
    <mergeCell ref="A52:F52"/>
  </mergeCells>
  <dataValidations count="5">
    <dataValidation type="decimal" operator="greaterThanOrEqual" allowBlank="1" showErrorMessage="1" error="Use zero or a positive quantity/rate." sqref="B13:C43">
      <formula1>0</formula1>
    </dataValidation>
    <dataValidation type="whole" allowBlank="1" showErrorMessage="1" error="Enter a valid numeric year or month." sqref="B3">
      <formula1>1901</formula1>
      <formula2>2100</formula2>
    </dataValidation>
    <dataValidation type="whole" allowBlank="1" showErrorMessage="1" error="Enter a valid numeric year or month." sqref="B4">
      <formula1>1</formula1>
      <formula2>12</formula2>
    </dataValidation>
    <dataValidation type="list" allowBlank="1" sqref="D13:D43">
      <formula1>"No,Yes"</formula1>
    </dataValidation>
    <dataValidation type="decimal" operator="greaterThanOrEqual" allowBlank="1" showErrorMessage="1" error="Use zero or a positive quantity/rate." sqref="E13:E43">
      <formula1>0</formula1>
    </dataValidation>
  </dataValidations>
  <pageMargins left="0.3" right="0.3" top="0.4" bottom="0.4" header="0.15" footer="0.15"/>
  <pageSetup paperSize="9" orientation="portrait" horizontalDpi="4294967295" verticalDpi="4294967295" scale="100" fitToWidth="1" fitToHeight="2"/>
  <headerFooter>
    <oddFooter>&amp;LOnlineBiller | English template&amp;R&amp;P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3" width="14" customWidth="1"/>
    <col min="4" max="4" width="12" customWidth="1"/>
    <col min="5" max="5" width="17" customWidth="1"/>
    <col min="6" max="6" width="20" customWidth="1"/>
  </cols>
  <sheetData>
    <row r="1" ht="28" customHeight="1" spans="1:6" x14ac:dyDescent="0.25">
      <c r="A1" s="1" t="s">
        <v>0</v>
      </c>
      <c r="B1" s="1"/>
      <c r="C1" s="1"/>
      <c r="D1" s="1"/>
      <c r="E1" s="1"/>
      <c r="F1" s="1"/>
    </row>
    <row r="2" ht="22" customHeight="1" spans="1:6" x14ac:dyDescent="0.25">
      <c r="A2" t="s">
        <v>22</v>
      </c>
      <c r="B2"/>
      <c r="C2"/>
      <c r="D2"/>
      <c r="E2"/>
      <c r="F2"/>
    </row>
    <row r="3" spans="1:6" x14ac:dyDescent="0.25">
      <c r="A3" s="2" t="s">
        <v>2</v>
      </c>
      <c r="B3" s="3">
        <v>2026</v>
      </c>
      <c r="C3" s="3"/>
      <c r="D3" s="3"/>
      <c r="E3" s="3"/>
      <c r="F3" s="3"/>
    </row>
    <row r="4" spans="1:6" x14ac:dyDescent="0.25">
      <c r="A4" s="2" t="s">
        <v>3</v>
      </c>
      <c r="B4" s="3">
        <v>9</v>
      </c>
      <c r="C4" s="3"/>
      <c r="D4" s="3"/>
      <c r="E4" s="3"/>
      <c r="F4" s="3"/>
    </row>
    <row r="5" spans="1:6" x14ac:dyDescent="0.25">
      <c r="A5" s="2" t="s">
        <v>4</v>
      </c>
      <c r="B5" s="3" t="s">
        <v>23</v>
      </c>
      <c r="C5" s="3"/>
      <c r="D5" s="3"/>
      <c r="E5" s="3"/>
      <c r="F5" s="3"/>
    </row>
    <row r="6" spans="1:6" x14ac:dyDescent="0.25">
      <c r="A6" s="2" t="s">
        <v>6</v>
      </c>
      <c r="B6" s="3" t="s">
        <v>24</v>
      </c>
      <c r="C6" s="3"/>
      <c r="D6" s="3"/>
      <c r="E6" s="3"/>
      <c r="F6" s="3"/>
    </row>
    <row r="7" spans="1:6" x14ac:dyDescent="0.25">
      <c r="A7" s="2" t="s">
        <v>7</v>
      </c>
      <c r="B7" s="3" t="s">
        <v>25</v>
      </c>
      <c r="C7" s="3"/>
      <c r="D7" s="3"/>
      <c r="E7" s="3"/>
      <c r="F7" s="3"/>
    </row>
    <row r="8" spans="1:6" x14ac:dyDescent="0.25">
      <c r="A8" s="2" t="s">
        <v>8</v>
      </c>
      <c r="B8" s="3" t="s">
        <v>26</v>
      </c>
      <c r="C8" s="3"/>
      <c r="D8" s="3"/>
      <c r="E8" s="3"/>
      <c r="F8" s="3"/>
    </row>
    <row r="12" ht="32" customHeight="1" spans="1:6" x14ac:dyDescent="0.25">
      <c r="A12" s="4" t="s">
        <v>9</v>
      </c>
      <c r="B12" s="4" t="s">
        <v>10</v>
      </c>
      <c r="C12" s="4" t="s">
        <v>11</v>
      </c>
      <c r="D12" s="4" t="s">
        <v>12</v>
      </c>
      <c r="E12" s="4" t="s">
        <v>13</v>
      </c>
      <c r="F12" s="4" t="s">
        <v>14</v>
      </c>
    </row>
    <row r="13" ht="21" customHeight="1" spans="1:6" x14ac:dyDescent="0.25">
      <c r="A13" s="5">
        <f>IF(OR($B$3="",$B$4="",1&gt;DAY(DATE($B$3,$B$4+1,0))),"",DATE($B$3,$B$4,1))</f>
        <v>46266</v>
      </c>
      <c r="B13" s="6">
        <v>0.5</v>
      </c>
      <c r="C13" s="6">
        <v>0.5</v>
      </c>
      <c r="D13" s="7" t="s">
        <v>27</v>
      </c>
      <c r="E13" s="8">
        <v>60</v>
      </c>
      <c r="F13" s="9">
        <f>IF(OR(A13="",D13="Yes"),"",ROUND((N(B13)+N(C13))*N(E13),2))</f>
        <v>60</v>
      </c>
    </row>
    <row r="14" ht="21" customHeight="1" spans="1:6" x14ac:dyDescent="0.25">
      <c r="A14" s="5">
        <f>IF(OR($B$3="",$B$4="",2&gt;DAY(DATE($B$3,$B$4+1,0))),"",DATE($B$3,$B$4,2))</f>
        <v>46267</v>
      </c>
      <c r="B14" s="6">
        <v>0.5</v>
      </c>
      <c r="C14" s="6">
        <v>0.5</v>
      </c>
      <c r="D14" s="7" t="s">
        <v>27</v>
      </c>
      <c r="E14" s="8">
        <v>60</v>
      </c>
      <c r="F14" s="9">
        <f>IF(OR(A14="",D14="Yes"),"",ROUND((N(B14)+N(C14))*N(E14),2))</f>
        <v>60</v>
      </c>
    </row>
    <row r="15" ht="21" customHeight="1" spans="1:6" x14ac:dyDescent="0.25">
      <c r="A15" s="5">
        <f>IF(OR($B$3="",$B$4="",3&gt;DAY(DATE($B$3,$B$4+1,0))),"",DATE($B$3,$B$4,3))</f>
        <v>46268</v>
      </c>
      <c r="B15" s="6">
        <v>0.5</v>
      </c>
      <c r="C15" s="6">
        <v>0.5</v>
      </c>
      <c r="D15" s="7" t="s">
        <v>27</v>
      </c>
      <c r="E15" s="8">
        <v>60</v>
      </c>
      <c r="F15" s="9">
        <f>IF(OR(A15="",D15="Yes"),"",ROUND((N(B15)+N(C15))*N(E15),2))</f>
        <v>60</v>
      </c>
    </row>
    <row r="16" ht="21" customHeight="1" spans="1:6" x14ac:dyDescent="0.25">
      <c r="A16" s="5">
        <f>IF(OR($B$3="",$B$4="",4&gt;DAY(DATE($B$3,$B$4+1,0))),"",DATE($B$3,$B$4,4))</f>
        <v>46269</v>
      </c>
      <c r="B16" s="6">
        <v>0.5</v>
      </c>
      <c r="C16" s="6">
        <v>0.5</v>
      </c>
      <c r="D16" s="7" t="s">
        <v>27</v>
      </c>
      <c r="E16" s="8">
        <v>60</v>
      </c>
      <c r="F16" s="9">
        <f>IF(OR(A16="",D16="Yes"),"",ROUND((N(B16)+N(C16))*N(E16),2))</f>
        <v>60</v>
      </c>
    </row>
    <row r="17" ht="21" customHeight="1" spans="1:6" x14ac:dyDescent="0.25">
      <c r="A17" s="5">
        <f>IF(OR($B$3="",$B$4="",5&gt;DAY(DATE($B$3,$B$4+1,0))),"",DATE($B$3,$B$4,5))</f>
        <v>46270</v>
      </c>
      <c r="B17" s="6">
        <v>0.5</v>
      </c>
      <c r="C17" s="6">
        <v>0.5</v>
      </c>
      <c r="D17" s="7" t="s">
        <v>27</v>
      </c>
      <c r="E17" s="8">
        <v>60</v>
      </c>
      <c r="F17" s="9">
        <f>IF(OR(A17="",D17="Yes"),"",ROUND((N(B17)+N(C17))*N(E17),2))</f>
        <v>60</v>
      </c>
    </row>
    <row r="18" ht="21" customHeight="1" spans="1:6" x14ac:dyDescent="0.25">
      <c r="A18" s="5">
        <f>IF(OR($B$3="",$B$4="",6&gt;DAY(DATE($B$3,$B$4+1,0))),"",DATE($B$3,$B$4,6))</f>
        <v>46271</v>
      </c>
      <c r="B18" s="6">
        <v>0</v>
      </c>
      <c r="C18" s="6">
        <v>0</v>
      </c>
      <c r="D18" s="7" t="s">
        <v>28</v>
      </c>
      <c r="E18" s="8">
        <v>60</v>
      </c>
      <c r="F18" s="9" t="str">
        <f>IF(OR(A18="",D18="Yes"),"",ROUND((N(B18)+N(C18))*N(E18),2))</f>
        <v/>
      </c>
    </row>
    <row r="19" ht="21" customHeight="1" spans="1:6" x14ac:dyDescent="0.25">
      <c r="A19" s="5">
        <f>IF(OR($B$3="",$B$4="",7&gt;DAY(DATE($B$3,$B$4+1,0))),"",DATE($B$3,$B$4,7))</f>
        <v>46272</v>
      </c>
      <c r="B19" s="6">
        <v>0.5</v>
      </c>
      <c r="C19" s="6">
        <v>0.5</v>
      </c>
      <c r="D19" s="7" t="s">
        <v>27</v>
      </c>
      <c r="E19" s="8">
        <v>60</v>
      </c>
      <c r="F19" s="9">
        <f>IF(OR(A19="",D19="Yes"),"",ROUND((N(B19)+N(C19))*N(E19),2))</f>
        <v>60</v>
      </c>
    </row>
    <row r="20" ht="21" customHeight="1" spans="1:6" x14ac:dyDescent="0.25">
      <c r="A20" s="5">
        <f>IF(OR($B$3="",$B$4="",8&gt;DAY(DATE($B$3,$B$4+1,0))),"",DATE($B$3,$B$4,8))</f>
        <v>46273</v>
      </c>
      <c r="B20" s="6">
        <v>0.5</v>
      </c>
      <c r="C20" s="6">
        <v>0.5</v>
      </c>
      <c r="D20" s="7" t="s">
        <v>27</v>
      </c>
      <c r="E20" s="8">
        <v>60</v>
      </c>
      <c r="F20" s="9">
        <f>IF(OR(A20="",D20="Yes"),"",ROUND((N(B20)+N(C20))*N(E20),2))</f>
        <v>60</v>
      </c>
    </row>
    <row r="21" ht="21" customHeight="1" spans="1:6" x14ac:dyDescent="0.25">
      <c r="A21" s="5">
        <f>IF(OR($B$3="",$B$4="",9&gt;DAY(DATE($B$3,$B$4+1,0))),"",DATE($B$3,$B$4,9))</f>
        <v>46274</v>
      </c>
      <c r="B21" s="6">
        <v>0.5</v>
      </c>
      <c r="C21" s="6">
        <v>0.5</v>
      </c>
      <c r="D21" s="7" t="s">
        <v>27</v>
      </c>
      <c r="E21" s="8">
        <v>60</v>
      </c>
      <c r="F21" s="9">
        <f>IF(OR(A21="",D21="Yes"),"",ROUND((N(B21)+N(C21))*N(E21),2))</f>
        <v>60</v>
      </c>
    </row>
    <row r="22" ht="21" customHeight="1" spans="1:6" x14ac:dyDescent="0.25">
      <c r="A22" s="5">
        <f>IF(OR($B$3="",$B$4="",10&gt;DAY(DATE($B$3,$B$4+1,0))),"",DATE($B$3,$B$4,10))</f>
        <v>46275</v>
      </c>
      <c r="B22" s="6">
        <v>0.5</v>
      </c>
      <c r="C22" s="6">
        <v>0.5</v>
      </c>
      <c r="D22" s="7" t="s">
        <v>27</v>
      </c>
      <c r="E22" s="8">
        <v>60</v>
      </c>
      <c r="F22" s="9">
        <f>IF(OR(A22="",D22="Yes"),"",ROUND((N(B22)+N(C22))*N(E22),2))</f>
        <v>60</v>
      </c>
    </row>
    <row r="23" ht="21" customHeight="1" spans="1:6" x14ac:dyDescent="0.25">
      <c r="A23" s="5">
        <f>IF(OR($B$3="",$B$4="",11&gt;DAY(DATE($B$3,$B$4+1,0))),"",DATE($B$3,$B$4,11))</f>
        <v>46276</v>
      </c>
      <c r="B23" s="6">
        <v>0.5</v>
      </c>
      <c r="C23" s="6">
        <v>0.5</v>
      </c>
      <c r="D23" s="7" t="s">
        <v>27</v>
      </c>
      <c r="E23" s="8">
        <v>60</v>
      </c>
      <c r="F23" s="9">
        <f>IF(OR(A23="",D23="Yes"),"",ROUND((N(B23)+N(C23))*N(E23),2))</f>
        <v>60</v>
      </c>
    </row>
    <row r="24" ht="21" customHeight="1" spans="1:6" x14ac:dyDescent="0.25">
      <c r="A24" s="5">
        <f>IF(OR($B$3="",$B$4="",12&gt;DAY(DATE($B$3,$B$4+1,0))),"",DATE($B$3,$B$4,12))</f>
        <v>46277</v>
      </c>
      <c r="B24" s="6">
        <v>0.5</v>
      </c>
      <c r="C24" s="6">
        <v>0.5</v>
      </c>
      <c r="D24" s="7" t="s">
        <v>27</v>
      </c>
      <c r="E24" s="8">
        <v>60</v>
      </c>
      <c r="F24" s="9">
        <f>IF(OR(A24="",D24="Yes"),"",ROUND((N(B24)+N(C24))*N(E24),2))</f>
        <v>60</v>
      </c>
    </row>
    <row r="25" ht="21" customHeight="1" spans="1:6" x14ac:dyDescent="0.25">
      <c r="A25" s="5">
        <f>IF(OR($B$3="",$B$4="",13&gt;DAY(DATE($B$3,$B$4+1,0))),"",DATE($B$3,$B$4,13))</f>
        <v>46278</v>
      </c>
      <c r="B25" s="6">
        <v>0</v>
      </c>
      <c r="C25" s="6">
        <v>0</v>
      </c>
      <c r="D25" s="7" t="s">
        <v>28</v>
      </c>
      <c r="E25" s="8">
        <v>60</v>
      </c>
      <c r="F25" s="9" t="str">
        <f>IF(OR(A25="",D25="Yes"),"",ROUND((N(B25)+N(C25))*N(E25),2))</f>
        <v/>
      </c>
    </row>
    <row r="26" ht="21" customHeight="1" spans="1:6" x14ac:dyDescent="0.25">
      <c r="A26" s="5">
        <f>IF(OR($B$3="",$B$4="",14&gt;DAY(DATE($B$3,$B$4+1,0))),"",DATE($B$3,$B$4,14))</f>
        <v>46279</v>
      </c>
      <c r="B26" s="6">
        <v>0.5</v>
      </c>
      <c r="C26" s="6">
        <v>0.5</v>
      </c>
      <c r="D26" s="7" t="s">
        <v>27</v>
      </c>
      <c r="E26" s="8">
        <v>60</v>
      </c>
      <c r="F26" s="9">
        <f>IF(OR(A26="",D26="Yes"),"",ROUND((N(B26)+N(C26))*N(E26),2))</f>
        <v>60</v>
      </c>
    </row>
    <row r="27" ht="21" customHeight="1" spans="1:6" x14ac:dyDescent="0.25">
      <c r="A27" s="5">
        <f>IF(OR($B$3="",$B$4="",15&gt;DAY(DATE($B$3,$B$4+1,0))),"",DATE($B$3,$B$4,15))</f>
        <v>46280</v>
      </c>
      <c r="B27" s="6">
        <v>0.5</v>
      </c>
      <c r="C27" s="6">
        <v>1</v>
      </c>
      <c r="D27" s="7" t="s">
        <v>27</v>
      </c>
      <c r="E27" s="8">
        <v>60</v>
      </c>
      <c r="F27" s="9">
        <f>IF(OR(A27="",D27="Yes"),"",ROUND((N(B27)+N(C27))*N(E27),2))</f>
        <v>90</v>
      </c>
    </row>
    <row r="28" ht="21" customHeight="1" spans="1:6" x14ac:dyDescent="0.25">
      <c r="A28" s="5">
        <f>IF(OR($B$3="",$B$4="",16&gt;DAY(DATE($B$3,$B$4+1,0))),"",DATE($B$3,$B$4,16))</f>
        <v>46281</v>
      </c>
      <c r="B28" s="6">
        <v>0.5</v>
      </c>
      <c r="C28" s="6">
        <v>0.5</v>
      </c>
      <c r="D28" s="7" t="s">
        <v>27</v>
      </c>
      <c r="E28" s="8">
        <v>62</v>
      </c>
      <c r="F28" s="9">
        <f>IF(OR(A28="",D28="Yes"),"",ROUND((N(B28)+N(C28))*N(E28),2))</f>
        <v>62</v>
      </c>
    </row>
    <row r="29" ht="21" customHeight="1" spans="1:6" x14ac:dyDescent="0.25">
      <c r="A29" s="5">
        <f>IF(OR($B$3="",$B$4="",17&gt;DAY(DATE($B$3,$B$4+1,0))),"",DATE($B$3,$B$4,17))</f>
        <v>46282</v>
      </c>
      <c r="B29" s="6">
        <v>0.5</v>
      </c>
      <c r="C29" s="6">
        <v>0.5</v>
      </c>
      <c r="D29" s="7" t="s">
        <v>27</v>
      </c>
      <c r="E29" s="8">
        <v>62</v>
      </c>
      <c r="F29" s="9">
        <f>IF(OR(A29="",D29="Yes"),"",ROUND((N(B29)+N(C29))*N(E29),2))</f>
        <v>62</v>
      </c>
    </row>
    <row r="30" ht="21" customHeight="1" spans="1:6" x14ac:dyDescent="0.25">
      <c r="A30" s="5">
        <f>IF(OR($B$3="",$B$4="",18&gt;DAY(DATE($B$3,$B$4+1,0))),"",DATE($B$3,$B$4,18))</f>
        <v>46283</v>
      </c>
      <c r="B30" s="6">
        <v>0.5</v>
      </c>
      <c r="C30" s="6">
        <v>0.5</v>
      </c>
      <c r="D30" s="7" t="s">
        <v>27</v>
      </c>
      <c r="E30" s="8">
        <v>62</v>
      </c>
      <c r="F30" s="9">
        <f>IF(OR(A30="",D30="Yes"),"",ROUND((N(B30)+N(C30))*N(E30),2))</f>
        <v>62</v>
      </c>
    </row>
    <row r="31" ht="21" customHeight="1" spans="1:6" x14ac:dyDescent="0.25">
      <c r="A31" s="5">
        <f>IF(OR($B$3="",$B$4="",19&gt;DAY(DATE($B$3,$B$4+1,0))),"",DATE($B$3,$B$4,19))</f>
        <v>46284</v>
      </c>
      <c r="B31" s="6">
        <v>0.5</v>
      </c>
      <c r="C31" s="6">
        <v>0.5</v>
      </c>
      <c r="D31" s="7" t="s">
        <v>27</v>
      </c>
      <c r="E31" s="8">
        <v>62</v>
      </c>
      <c r="F31" s="9">
        <f>IF(OR(A31="",D31="Yes"),"",ROUND((N(B31)+N(C31))*N(E31),2))</f>
        <v>62</v>
      </c>
    </row>
    <row r="32" ht="21" customHeight="1" spans="1:6" x14ac:dyDescent="0.25">
      <c r="A32" s="5">
        <f>IF(OR($B$3="",$B$4="",20&gt;DAY(DATE($B$3,$B$4+1,0))),"",DATE($B$3,$B$4,20))</f>
        <v>46285</v>
      </c>
      <c r="B32" s="6">
        <v>0</v>
      </c>
      <c r="C32" s="6">
        <v>0</v>
      </c>
      <c r="D32" s="7" t="s">
        <v>28</v>
      </c>
      <c r="E32" s="8">
        <v>62</v>
      </c>
      <c r="F32" s="9" t="str">
        <f>IF(OR(A32="",D32="Yes"),"",ROUND((N(B32)+N(C32))*N(E32),2))</f>
        <v/>
      </c>
    </row>
    <row r="33" ht="21" customHeight="1" spans="1:6" x14ac:dyDescent="0.25">
      <c r="A33" s="5">
        <f>IF(OR($B$3="",$B$4="",21&gt;DAY(DATE($B$3,$B$4+1,0))),"",DATE($B$3,$B$4,21))</f>
        <v>46286</v>
      </c>
      <c r="B33" s="6">
        <v>0.5</v>
      </c>
      <c r="C33" s="6">
        <v>0.5</v>
      </c>
      <c r="D33" s="7" t="s">
        <v>27</v>
      </c>
      <c r="E33" s="8">
        <v>62</v>
      </c>
      <c r="F33" s="9">
        <f>IF(OR(A33="",D33="Yes"),"",ROUND((N(B33)+N(C33))*N(E33),2))</f>
        <v>62</v>
      </c>
    </row>
    <row r="34" ht="21" customHeight="1" spans="1:6" x14ac:dyDescent="0.25">
      <c r="A34" s="5">
        <f>IF(OR($B$3="",$B$4="",22&gt;DAY(DATE($B$3,$B$4+1,0))),"",DATE($B$3,$B$4,22))</f>
        <v>46287</v>
      </c>
      <c r="B34" s="6">
        <v>0.5</v>
      </c>
      <c r="C34" s="6">
        <v>0.5</v>
      </c>
      <c r="D34" s="7" t="s">
        <v>27</v>
      </c>
      <c r="E34" s="8">
        <v>62</v>
      </c>
      <c r="F34" s="9">
        <f>IF(OR(A34="",D34="Yes"),"",ROUND((N(B34)+N(C34))*N(E34),2))</f>
        <v>62</v>
      </c>
    </row>
    <row r="35" ht="21" customHeight="1" spans="1:6" x14ac:dyDescent="0.25">
      <c r="A35" s="5">
        <f>IF(OR($B$3="",$B$4="",23&gt;DAY(DATE($B$3,$B$4+1,0))),"",DATE($B$3,$B$4,23))</f>
        <v>46288</v>
      </c>
      <c r="B35" s="6">
        <v>0.5</v>
      </c>
      <c r="C35" s="6">
        <v>0.5</v>
      </c>
      <c r="D35" s="7" t="s">
        <v>27</v>
      </c>
      <c r="E35" s="8">
        <v>62</v>
      </c>
      <c r="F35" s="9">
        <f>IF(OR(A35="",D35="Yes"),"",ROUND((N(B35)+N(C35))*N(E35),2))</f>
        <v>62</v>
      </c>
    </row>
    <row r="36" ht="21" customHeight="1" spans="1:6" x14ac:dyDescent="0.25">
      <c r="A36" s="5">
        <f>IF(OR($B$3="",$B$4="",24&gt;DAY(DATE($B$3,$B$4+1,0))),"",DATE($B$3,$B$4,24))</f>
        <v>46289</v>
      </c>
      <c r="B36" s="6">
        <v>0.5</v>
      </c>
      <c r="C36" s="6">
        <v>0.5</v>
      </c>
      <c r="D36" s="7" t="s">
        <v>27</v>
      </c>
      <c r="E36" s="8">
        <v>62</v>
      </c>
      <c r="F36" s="9">
        <f>IF(OR(A36="",D36="Yes"),"",ROUND((N(B36)+N(C36))*N(E36),2))</f>
        <v>62</v>
      </c>
    </row>
    <row r="37" ht="21" customHeight="1" spans="1:6" x14ac:dyDescent="0.25">
      <c r="A37" s="5">
        <f>IF(OR($B$3="",$B$4="",25&gt;DAY(DATE($B$3,$B$4+1,0))),"",DATE($B$3,$B$4,25))</f>
        <v>46290</v>
      </c>
      <c r="B37" s="6">
        <v>0.5</v>
      </c>
      <c r="C37" s="6">
        <v>0.5</v>
      </c>
      <c r="D37" s="7" t="s">
        <v>27</v>
      </c>
      <c r="E37" s="8">
        <v>62</v>
      </c>
      <c r="F37" s="9">
        <f>IF(OR(A37="",D37="Yes"),"",ROUND((N(B37)+N(C37))*N(E37),2))</f>
        <v>62</v>
      </c>
    </row>
    <row r="38" ht="21" customHeight="1" spans="1:6" x14ac:dyDescent="0.25">
      <c r="A38" s="5">
        <f>IF(OR($B$3="",$B$4="",26&gt;DAY(DATE($B$3,$B$4+1,0))),"",DATE($B$3,$B$4,26))</f>
        <v>46291</v>
      </c>
      <c r="B38" s="6">
        <v>0.5</v>
      </c>
      <c r="C38" s="6">
        <v>0.5</v>
      </c>
      <c r="D38" s="7" t="s">
        <v>27</v>
      </c>
      <c r="E38" s="8">
        <v>62</v>
      </c>
      <c r="F38" s="9">
        <f>IF(OR(A38="",D38="Yes"),"",ROUND((N(B38)+N(C38))*N(E38),2))</f>
        <v>62</v>
      </c>
    </row>
    <row r="39" ht="21" customHeight="1" spans="1:6" x14ac:dyDescent="0.25">
      <c r="A39" s="5">
        <f>IF(OR($B$3="",$B$4="",27&gt;DAY(DATE($B$3,$B$4+1,0))),"",DATE($B$3,$B$4,27))</f>
        <v>46292</v>
      </c>
      <c r="B39" s="6">
        <v>0</v>
      </c>
      <c r="C39" s="6">
        <v>0</v>
      </c>
      <c r="D39" s="7" t="s">
        <v>28</v>
      </c>
      <c r="E39" s="8">
        <v>62</v>
      </c>
      <c r="F39" s="9" t="str">
        <f>IF(OR(A39="",D39="Yes"),"",ROUND((N(B39)+N(C39))*N(E39),2))</f>
        <v/>
      </c>
    </row>
    <row r="40" ht="21" customHeight="1" spans="1:6" x14ac:dyDescent="0.25">
      <c r="A40" s="5">
        <f>IF(OR($B$3="",$B$4="",28&gt;DAY(DATE($B$3,$B$4+1,0))),"",DATE($B$3,$B$4,28))</f>
        <v>46293</v>
      </c>
      <c r="B40" s="6">
        <v>0.5</v>
      </c>
      <c r="C40" s="6">
        <v>0.5</v>
      </c>
      <c r="D40" s="7" t="s">
        <v>27</v>
      </c>
      <c r="E40" s="8">
        <v>62</v>
      </c>
      <c r="F40" s="9">
        <f>IF(OR(A40="",D40="Yes"),"",ROUND((N(B40)+N(C40))*N(E40),2))</f>
        <v>62</v>
      </c>
    </row>
    <row r="41" ht="21" customHeight="1" spans="1:6" x14ac:dyDescent="0.25">
      <c r="A41" s="5">
        <f>IF(OR($B$3="",$B$4="",29&gt;DAY(DATE($B$3,$B$4+1,0))),"",DATE($B$3,$B$4,29))</f>
        <v>46294</v>
      </c>
      <c r="B41" s="6">
        <v>0.5</v>
      </c>
      <c r="C41" s="6">
        <v>0.5</v>
      </c>
      <c r="D41" s="7" t="s">
        <v>27</v>
      </c>
      <c r="E41" s="8">
        <v>62</v>
      </c>
      <c r="F41" s="9">
        <f>IF(OR(A41="",D41="Yes"),"",ROUND((N(B41)+N(C41))*N(E41),2))</f>
        <v>62</v>
      </c>
    </row>
    <row r="42" ht="21" customHeight="1" spans="1:6" x14ac:dyDescent="0.25">
      <c r="A42" s="5">
        <f>IF(OR($B$3="",$B$4="",30&gt;DAY(DATE($B$3,$B$4+1,0))),"",DATE($B$3,$B$4,30))</f>
        <v>46295</v>
      </c>
      <c r="B42" s="6">
        <v>0.5</v>
      </c>
      <c r="C42" s="6">
        <v>0.5</v>
      </c>
      <c r="D42" s="7" t="s">
        <v>27</v>
      </c>
      <c r="E42" s="8">
        <v>62</v>
      </c>
      <c r="F42" s="9">
        <f>IF(OR(A42="",D42="Yes"),"",ROUND((N(B42)+N(C42))*N(E42),2))</f>
        <v>62</v>
      </c>
    </row>
    <row r="43" ht="21" customHeight="1" spans="1:6" x14ac:dyDescent="0.25">
      <c r="A43" s="5" t="str">
        <f>IF(OR($B$3="",$B$4="",31&gt;DAY(DATE($B$3,$B$4+1,0))),"",DATE($B$3,$B$4,31))</f>
        <v/>
      </c>
      <c r="B43" s="6"/>
      <c r="C43" s="6"/>
      <c r="D43" s="7"/>
      <c r="E43" s="8"/>
      <c r="F43" s="9" t="str">
        <f>IF(OR(A43="",D43="Yes"),"",ROUND((N(B43)+N(C43))*N(E43),2))</f>
        <v/>
      </c>
    </row>
    <row r="45" spans="1:6" x14ac:dyDescent="0.25">
      <c r="A45" t="s">
        <v>15</v>
      </c>
      <c r="F45" s="10">
        <f>ROUND(SUM(F13:F43),2)</f>
        <v>1616</v>
      </c>
    </row>
    <row r="46" spans="1:6" x14ac:dyDescent="0.25">
      <c r="A46" t="s">
        <v>16</v>
      </c>
      <c r="F46" s="11">
        <v>200</v>
      </c>
    </row>
    <row r="47" spans="1:6" x14ac:dyDescent="0.25">
      <c r="A47" t="s">
        <v>17</v>
      </c>
      <c r="F47" s="11">
        <v>1000</v>
      </c>
    </row>
    <row r="48" spans="1:6" s="12" customFormat="1" x14ac:dyDescent="0.25">
      <c r="A48" s="12" t="s">
        <v>18</v>
      </c>
      <c r="F48" s="13">
        <f>ROUND(F45+F46-F47,2)</f>
        <v>816</v>
      </c>
    </row>
    <row r="50" ht="28" customHeight="1" spans="1:6" x14ac:dyDescent="0.25">
      <c r="A50" s="14" t="s">
        <v>19</v>
      </c>
      <c r="B50" s="14"/>
      <c r="C50" s="14"/>
      <c r="D50" s="14"/>
      <c r="E50" s="14"/>
      <c r="F50" s="14"/>
    </row>
    <row r="51" ht="28" customHeight="1" spans="1:6" x14ac:dyDescent="0.25">
      <c r="A51" s="14" t="s">
        <v>20</v>
      </c>
      <c r="B51" s="14"/>
      <c r="C51" s="14"/>
      <c r="D51" s="14"/>
      <c r="E51" s="14"/>
      <c r="F51" s="14"/>
    </row>
    <row r="52" ht="28" customHeight="1" spans="1:6" x14ac:dyDescent="0.25">
      <c r="A52" s="14" t="s">
        <v>21</v>
      </c>
      <c r="B52" s="14"/>
      <c r="C52" s="14"/>
      <c r="D52" s="14"/>
      <c r="E52" s="14"/>
      <c r="F52" s="14"/>
    </row>
  </sheetData>
  <mergeCells count="11">
    <mergeCell ref="A1:F1"/>
    <mergeCell ref="A2:F2"/>
    <mergeCell ref="B3:F3"/>
    <mergeCell ref="B4:F4"/>
    <mergeCell ref="B5:F5"/>
    <mergeCell ref="B6:F6"/>
    <mergeCell ref="B7:F7"/>
    <mergeCell ref="B8:F8"/>
    <mergeCell ref="A50:F50"/>
    <mergeCell ref="A51:F51"/>
    <mergeCell ref="A52:F52"/>
  </mergeCells>
  <dataValidations count="5">
    <dataValidation type="decimal" operator="greaterThanOrEqual" allowBlank="1" showErrorMessage="1" error="Use zero or a positive quantity/rate." sqref="B13:C43">
      <formula1>0</formula1>
    </dataValidation>
    <dataValidation type="whole" allowBlank="1" showErrorMessage="1" error="Enter a valid numeric year or month." sqref="B3">
      <formula1>1901</formula1>
      <formula2>2100</formula2>
    </dataValidation>
    <dataValidation type="whole" allowBlank="1" showErrorMessage="1" error="Enter a valid numeric year or month." sqref="B4">
      <formula1>1</formula1>
      <formula2>12</formula2>
    </dataValidation>
    <dataValidation type="list" allowBlank="1" sqref="D13:D43">
      <formula1>"No,Yes"</formula1>
    </dataValidation>
    <dataValidation type="decimal" operator="greaterThanOrEqual" allowBlank="1" showErrorMessage="1" error="Use zero or a positive quantity/rate." sqref="E13:E43">
      <formula1>0</formula1>
    </dataValidation>
  </dataValidations>
  <pageMargins left="0.3" right="0.3" top="0.4" bottom="0.4" header="0.15" footer="0.15"/>
  <pageSetup paperSize="9" orientation="portrait" horizontalDpi="4294967295" verticalDpi="4294967295" scale="100" fitToWidth="1" fitToHeight="2"/>
  <headerFooter>
    <oddFooter>&amp;LOnlineBiller | English template&amp;R&amp;P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1"/>
  <sheetFormatPr defaultRowHeight="15" outlineLevelRow="0" outlineLevelCol="0" x14ac:dyDescent="55"/>
  <cols>
    <col min="1" max="1" width="84" customWidth="1"/>
  </cols>
  <sheetData>
    <row r="1" ht="34" customHeight="1" spans="1:1" x14ac:dyDescent="0.25">
      <c r="A1" s="15" t="s">
        <v>0</v>
      </c>
    </row>
    <row r="2" ht="36" customHeight="1" spans="1:1" x14ac:dyDescent="0.25">
      <c r="A2" s="16" t="s">
        <v>29</v>
      </c>
    </row>
    <row r="3" ht="36" customHeight="1" spans="1:1" x14ac:dyDescent="0.25">
      <c r="A3" s="16" t="s">
        <v>30</v>
      </c>
    </row>
    <row r="4" ht="44" customHeight="1" spans="1:1" x14ac:dyDescent="0.25">
      <c r="A4" s="16" t="s">
        <v>31</v>
      </c>
    </row>
    <row r="5" ht="44" customHeight="1" spans="1:1" x14ac:dyDescent="0.25">
      <c r="A5" s="16" t="s">
        <v>32</v>
      </c>
    </row>
    <row r="6" ht="44" customHeight="1" spans="1:1" x14ac:dyDescent="0.25">
      <c r="A6" s="16" t="s">
        <v>33</v>
      </c>
    </row>
    <row r="7" ht="36" customHeight="1" spans="1:1" x14ac:dyDescent="0.25">
      <c r="A7" s="16" t="s">
        <v>34</v>
      </c>
    </row>
    <row r="8" ht="36" customHeight="1" spans="1:1" x14ac:dyDescent="0.25">
      <c r="A8" s="16" t="s">
        <v>35</v>
      </c>
    </row>
    <row r="9" ht="36" customHeight="1" spans="1:1" x14ac:dyDescent="0.25">
      <c r="A9" s="16" t="s">
        <v>36</v>
      </c>
    </row>
    <row r="10" ht="44" customHeight="1" spans="1:1" x14ac:dyDescent="0.25">
      <c r="A10" s="16" t="s">
        <v>37</v>
      </c>
    </row>
    <row r="11" ht="44" customHeight="1" spans="1:1" x14ac:dyDescent="0.25">
      <c r="A11" s="16" t="s">
        <v>38</v>
      </c>
    </row>
  </sheetData>
  <pageMargins left="0.4" right="0.4" top="0.4" bottom="0.4" header="0.15" footer="0.15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Blank</vt:lpstr>
      <vt:lpstr>Example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OnlineBiller</dc:creator>
  <dc:title/>
  <dc:subject/>
  <dc:description/>
  <cp:keywords/>
  <cp:category/>
  <cp:lastModifiedBy>OnlineBiller</cp:lastModifiedBy>
  <dcterms:created xsi:type="dcterms:W3CDTF">2026-09-12T00:00:00Z</dcterms:created>
  <dcterms:modified xsi:type="dcterms:W3CDTF">2026-09-12T00:00:00Z</dcterms:modified>
</cp:coreProperties>
</file>